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lsvm12\プロジェクト・図面等共有フォルダ\世界バラ会議福山大会関係\★★世界バラ会議部会資料共有フォルダ\01 会場運営部会\★プロポ仕様書案\プロポ一式（前回資料格納）\★2023_【作業中】プロポ関係\"/>
    </mc:Choice>
  </mc:AlternateContent>
  <bookViews>
    <workbookView xWindow="0" yWindow="0" windowWidth="28800" windowHeight="12396"/>
  </bookViews>
  <sheets>
    <sheet name="様式８" sheetId="1" r:id="rId1"/>
  </sheets>
  <definedNames>
    <definedName name="_xlnm.Print_Area" localSheetId="0">様式８!$A$1:$K$66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3" i="1" l="1"/>
  <c r="I43" i="1"/>
  <c r="J7" i="1"/>
  <c r="I7" i="1"/>
  <c r="I18" i="1" l="1"/>
  <c r="I19" i="1"/>
  <c r="I20" i="1"/>
  <c r="I21" i="1"/>
  <c r="I22" i="1"/>
  <c r="I23" i="1"/>
  <c r="I24" i="1"/>
  <c r="I25" i="1"/>
  <c r="I26" i="1"/>
  <c r="I28" i="1"/>
  <c r="I29" i="1"/>
  <c r="I30" i="1"/>
  <c r="I31" i="1"/>
  <c r="I64" i="1" s="1"/>
  <c r="I32" i="1"/>
  <c r="I33" i="1"/>
  <c r="I34" i="1"/>
  <c r="I35" i="1"/>
  <c r="I36" i="1"/>
  <c r="I38" i="1"/>
  <c r="I39" i="1"/>
  <c r="I40" i="1"/>
  <c r="I41" i="1"/>
  <c r="I42" i="1"/>
  <c r="I44" i="1"/>
  <c r="I45" i="1"/>
  <c r="I46" i="1"/>
  <c r="I47" i="1"/>
  <c r="I48" i="1"/>
  <c r="I49" i="1"/>
  <c r="I50" i="1"/>
  <c r="I51" i="1"/>
  <c r="I52" i="1"/>
  <c r="I53" i="1"/>
  <c r="I54" i="1"/>
  <c r="I56" i="1"/>
  <c r="I57" i="1"/>
  <c r="I58" i="1"/>
  <c r="I59" i="1"/>
  <c r="I17" i="1"/>
  <c r="I8" i="1"/>
  <c r="I9" i="1"/>
  <c r="I10" i="1"/>
  <c r="I6" i="1"/>
  <c r="J42" i="1"/>
  <c r="J44" i="1"/>
  <c r="J45" i="1"/>
  <c r="J46" i="1"/>
  <c r="J47" i="1"/>
  <c r="J48" i="1"/>
  <c r="J49" i="1"/>
  <c r="J50" i="1"/>
  <c r="J51" i="1"/>
  <c r="J52" i="1"/>
  <c r="J53" i="1"/>
  <c r="J54" i="1"/>
  <c r="J56" i="1"/>
  <c r="J57" i="1"/>
  <c r="J29" i="1"/>
  <c r="J17" i="1"/>
  <c r="J23" i="1"/>
  <c r="J24" i="1"/>
  <c r="J25" i="1"/>
  <c r="J26" i="1"/>
  <c r="J28" i="1"/>
  <c r="J30" i="1"/>
  <c r="J31" i="1"/>
  <c r="J32" i="1"/>
  <c r="J33" i="1"/>
  <c r="J34" i="1"/>
  <c r="J35" i="1"/>
  <c r="J36" i="1"/>
  <c r="J38" i="1"/>
  <c r="J39" i="1"/>
  <c r="J40" i="1"/>
  <c r="J41" i="1"/>
  <c r="J58" i="1"/>
  <c r="J59" i="1"/>
  <c r="J19" i="1"/>
  <c r="J20" i="1"/>
  <c r="J21" i="1"/>
  <c r="J22" i="1"/>
  <c r="J18" i="1"/>
  <c r="I62" i="1" l="1"/>
  <c r="I63" i="1"/>
  <c r="J61" i="1"/>
  <c r="J8" i="1"/>
  <c r="J9" i="1"/>
  <c r="J10" i="1"/>
  <c r="J6" i="1"/>
  <c r="J12" i="1" l="1"/>
  <c r="I12" i="1"/>
  <c r="I61" i="1"/>
  <c r="I66" i="1" l="1"/>
</calcChain>
</file>

<file path=xl/sharedStrings.xml><?xml version="1.0" encoding="utf-8"?>
<sst xmlns="http://schemas.openxmlformats.org/spreadsheetml/2006/main" count="109" uniqueCount="81">
  <si>
    <t>【収入の部】</t>
    <rPh sb="1" eb="3">
      <t>シュウニュウ</t>
    </rPh>
    <rPh sb="4" eb="5">
      <t>ブ</t>
    </rPh>
    <phoneticPr fontId="3"/>
  </si>
  <si>
    <t>単価</t>
    <rPh sb="0" eb="2">
      <t>タンカ</t>
    </rPh>
    <phoneticPr fontId="4"/>
  </si>
  <si>
    <t>数量</t>
    <rPh sb="0" eb="2">
      <t>スウリョウ</t>
    </rPh>
    <phoneticPr fontId="4"/>
  </si>
  <si>
    <t>単位</t>
    <rPh sb="0" eb="2">
      <t>タンイ</t>
    </rPh>
    <phoneticPr fontId="4"/>
  </si>
  <si>
    <t>収入計</t>
    <rPh sb="0" eb="3">
      <t>シュウニュウケイ</t>
    </rPh>
    <phoneticPr fontId="3"/>
  </si>
  <si>
    <t>【支出の部】</t>
    <rPh sb="1" eb="3">
      <t>シシュツ</t>
    </rPh>
    <rPh sb="4" eb="5">
      <t>ブ</t>
    </rPh>
    <phoneticPr fontId="3"/>
  </si>
  <si>
    <t>補助対象経費</t>
    <rPh sb="0" eb="2">
      <t>ホジョ</t>
    </rPh>
    <rPh sb="2" eb="4">
      <t>タイショウ</t>
    </rPh>
    <rPh sb="4" eb="6">
      <t>ケイヒ</t>
    </rPh>
    <phoneticPr fontId="3"/>
  </si>
  <si>
    <t>様式8</t>
    <rPh sb="0" eb="2">
      <t>ヨウシキ</t>
    </rPh>
    <phoneticPr fontId="3"/>
  </si>
  <si>
    <t>催事名</t>
    <rPh sb="0" eb="2">
      <t>サイジ</t>
    </rPh>
    <rPh sb="2" eb="3">
      <t>メイ</t>
    </rPh>
    <phoneticPr fontId="4"/>
  </si>
  <si>
    <t>費用項目</t>
    <rPh sb="0" eb="2">
      <t>ヒヨウ</t>
    </rPh>
    <rPh sb="2" eb="4">
      <t>コウモク</t>
    </rPh>
    <phoneticPr fontId="3"/>
  </si>
  <si>
    <t>福山大会</t>
    <rPh sb="0" eb="2">
      <t>フクヤマ</t>
    </rPh>
    <rPh sb="2" eb="4">
      <t>タイカイ</t>
    </rPh>
    <phoneticPr fontId="3"/>
  </si>
  <si>
    <t>参加登録費</t>
    <rPh sb="0" eb="2">
      <t>サンカ</t>
    </rPh>
    <rPh sb="2" eb="4">
      <t>トウロク</t>
    </rPh>
    <rPh sb="4" eb="5">
      <t>ヒ</t>
    </rPh>
    <phoneticPr fontId="3"/>
  </si>
  <si>
    <t>人</t>
    <rPh sb="0" eb="1">
      <t>ニン</t>
    </rPh>
    <phoneticPr fontId="3"/>
  </si>
  <si>
    <t>参加料</t>
    <rPh sb="0" eb="2">
      <t>サンカ</t>
    </rPh>
    <rPh sb="2" eb="3">
      <t>リョウ</t>
    </rPh>
    <phoneticPr fontId="3"/>
  </si>
  <si>
    <t>閉会式</t>
    <rPh sb="0" eb="3">
      <t>ヘイカイシキ</t>
    </rPh>
    <phoneticPr fontId="3"/>
  </si>
  <si>
    <t>プレツアー</t>
    <phoneticPr fontId="3"/>
  </si>
  <si>
    <t>ポストツアー</t>
    <phoneticPr fontId="3"/>
  </si>
  <si>
    <t>提案額該否</t>
    <rPh sb="0" eb="2">
      <t>テイアン</t>
    </rPh>
    <rPh sb="2" eb="3">
      <t>ガク</t>
    </rPh>
    <rPh sb="3" eb="5">
      <t>ガイヒ</t>
    </rPh>
    <phoneticPr fontId="3"/>
  </si>
  <si>
    <t>非該当</t>
    <rPh sb="0" eb="3">
      <t>ヒガイトウ</t>
    </rPh>
    <phoneticPr fontId="3"/>
  </si>
  <si>
    <t>提案内収入</t>
    <rPh sb="0" eb="2">
      <t>テイアン</t>
    </rPh>
    <rPh sb="2" eb="3">
      <t>ウチ</t>
    </rPh>
    <rPh sb="3" eb="5">
      <t>シュウニュウ</t>
    </rPh>
    <phoneticPr fontId="4"/>
  </si>
  <si>
    <t>提案外収入</t>
    <rPh sb="0" eb="2">
      <t>テイアン</t>
    </rPh>
    <rPh sb="2" eb="3">
      <t>ガイ</t>
    </rPh>
    <rPh sb="3" eb="5">
      <t>シュウニュウ</t>
    </rPh>
    <phoneticPr fontId="3"/>
  </si>
  <si>
    <t>事業名</t>
    <rPh sb="0" eb="2">
      <t>ジギョウ</t>
    </rPh>
    <rPh sb="2" eb="3">
      <t>メイ</t>
    </rPh>
    <phoneticPr fontId="4"/>
  </si>
  <si>
    <t>計上年度</t>
    <rPh sb="0" eb="2">
      <t>ケイジョウ</t>
    </rPh>
    <rPh sb="2" eb="4">
      <t>ネンド</t>
    </rPh>
    <phoneticPr fontId="3"/>
  </si>
  <si>
    <t>提案内支出</t>
    <rPh sb="3" eb="5">
      <t>シシュツ</t>
    </rPh>
    <phoneticPr fontId="3"/>
  </si>
  <si>
    <t>提案外支出</t>
    <rPh sb="3" eb="5">
      <t>シシュツ</t>
    </rPh>
    <phoneticPr fontId="3"/>
  </si>
  <si>
    <t>（参考）提案額から参加登録費収入見込額を除いた額</t>
    <rPh sb="1" eb="3">
      <t>サンコウ</t>
    </rPh>
    <rPh sb="4" eb="6">
      <t>テイアン</t>
    </rPh>
    <rPh sb="6" eb="7">
      <t>ガク</t>
    </rPh>
    <rPh sb="9" eb="11">
      <t>サンカ</t>
    </rPh>
    <rPh sb="11" eb="13">
      <t>トウロク</t>
    </rPh>
    <rPh sb="13" eb="14">
      <t>ヒ</t>
    </rPh>
    <rPh sb="14" eb="16">
      <t>シュウニュウ</t>
    </rPh>
    <rPh sb="16" eb="18">
      <t>ミコ</t>
    </rPh>
    <rPh sb="18" eb="19">
      <t>ガク</t>
    </rPh>
    <rPh sb="20" eb="21">
      <t>ノゾ</t>
    </rPh>
    <rPh sb="23" eb="24">
      <t>ガク</t>
    </rPh>
    <phoneticPr fontId="3"/>
  </si>
  <si>
    <t>(1) 福山大会準備業務</t>
  </si>
  <si>
    <t>ア　大会準備実施業務</t>
  </si>
  <si>
    <t>イ　各種ツアー準備実施業務</t>
  </si>
  <si>
    <t>ウ　実施要項策定業務</t>
  </si>
  <si>
    <t>(2) 広報業務</t>
  </si>
  <si>
    <t>(3) 参加登録受付システム構築業務</t>
  </si>
  <si>
    <t>(4) ボランティア運営業務</t>
  </si>
  <si>
    <t>(5) ばら制定都市会議開催計画策定</t>
  </si>
  <si>
    <t>ア　各種詳細運営計画の作成・更新</t>
  </si>
  <si>
    <t>ウ　各実施マニュアルの作成</t>
  </si>
  <si>
    <t>エ　登録キットの制作</t>
  </si>
  <si>
    <t>オ　協賛特典の更新</t>
  </si>
  <si>
    <t>(2) 参加登録受付業務</t>
  </si>
  <si>
    <t>(3) ボランティア管理業務</t>
  </si>
  <si>
    <t>(4) 広報宣伝業務</t>
  </si>
  <si>
    <t>(1) 福山大会開催直前業務（令和６年度から継続）</t>
  </si>
  <si>
    <t>(2) 福山大会運営業務</t>
  </si>
  <si>
    <t>ア　世界バラ会連合　各種委員会・会議</t>
  </si>
  <si>
    <t>イ　講義</t>
  </si>
  <si>
    <t>ウ　ウェルカムパーティー</t>
  </si>
  <si>
    <t>エ　開会式・歓迎レセプション</t>
  </si>
  <si>
    <t>オ　歓迎昼食会</t>
  </si>
  <si>
    <t>カ　ローズショー・展示会</t>
  </si>
  <si>
    <t>キ　デイツアー</t>
  </si>
  <si>
    <t>ク　フレンズディナー</t>
  </si>
  <si>
    <t>ケ　交流会</t>
  </si>
  <si>
    <t>コ　閉会式・各種表彰・フェアウェルパーティ</t>
  </si>
  <si>
    <t>サ　オプショナル・同伴者プログラム</t>
  </si>
  <si>
    <t>シ　プレツアー</t>
  </si>
  <si>
    <t>ス　ポストツアー</t>
  </si>
  <si>
    <t>(3) 参加登録受付業務</t>
  </si>
  <si>
    <t>(4) ボランティア管理業務</t>
  </si>
  <si>
    <t>(5) 広報宣伝業務</t>
  </si>
  <si>
    <t>(6) 大会記録業務</t>
  </si>
  <si>
    <t>【2024年度】</t>
    <rPh sb="5" eb="7">
      <t>ネンド</t>
    </rPh>
    <phoneticPr fontId="3"/>
  </si>
  <si>
    <t>【2025年度】</t>
    <rPh sb="5" eb="7">
      <t>ネンド</t>
    </rPh>
    <phoneticPr fontId="3"/>
  </si>
  <si>
    <t>【2023年度】</t>
    <rPh sb="5" eb="7">
      <t>ネンド</t>
    </rPh>
    <phoneticPr fontId="3"/>
  </si>
  <si>
    <t>(ｱ) プレ・ポストツアー企画業務</t>
    <phoneticPr fontId="3"/>
  </si>
  <si>
    <t>(ｲ) デイツアー企画業務</t>
    <phoneticPr fontId="3"/>
  </si>
  <si>
    <t>食糧費</t>
    <rPh sb="0" eb="3">
      <t>ショクリョウヒ</t>
    </rPh>
    <phoneticPr fontId="3"/>
  </si>
  <si>
    <t>会場費・運営費・設営費（食糧費以外）</t>
    <rPh sb="0" eb="3">
      <t>カイジョウヒ</t>
    </rPh>
    <rPh sb="4" eb="6">
      <t>ウンエイ</t>
    </rPh>
    <rPh sb="6" eb="7">
      <t>ヒ</t>
    </rPh>
    <rPh sb="8" eb="10">
      <t>セツエイ</t>
    </rPh>
    <rPh sb="10" eb="11">
      <t>ヒ</t>
    </rPh>
    <rPh sb="12" eb="15">
      <t>ショクリョウヒ</t>
    </rPh>
    <rPh sb="15" eb="17">
      <t>イガイ</t>
    </rPh>
    <phoneticPr fontId="3"/>
  </si>
  <si>
    <t>（うち2023年度委託額）</t>
    <rPh sb="7" eb="9">
      <t>ネンド</t>
    </rPh>
    <rPh sb="9" eb="12">
      <t>イタクガク</t>
    </rPh>
    <phoneticPr fontId="3"/>
  </si>
  <si>
    <t>（うち2024年度委託額）</t>
    <rPh sb="7" eb="9">
      <t>ネンド</t>
    </rPh>
    <rPh sb="9" eb="12">
      <t>イタクガク</t>
    </rPh>
    <phoneticPr fontId="3"/>
  </si>
  <si>
    <t>（うち2025年度委託額）</t>
    <rPh sb="7" eb="9">
      <t>ネンド</t>
    </rPh>
    <rPh sb="9" eb="12">
      <t>イタクガク</t>
    </rPh>
    <phoneticPr fontId="3"/>
  </si>
  <si>
    <t>支出計（提案額）</t>
    <rPh sb="0" eb="2">
      <t>シシュツ</t>
    </rPh>
    <rPh sb="2" eb="3">
      <t>ケイ</t>
    </rPh>
    <rPh sb="4" eb="6">
      <t>テイアン</t>
    </rPh>
    <rPh sb="6" eb="7">
      <t>ガク</t>
    </rPh>
    <phoneticPr fontId="3"/>
  </si>
  <si>
    <t>企画費</t>
    <rPh sb="0" eb="2">
      <t>キカク</t>
    </rPh>
    <rPh sb="2" eb="3">
      <t>ヒ</t>
    </rPh>
    <phoneticPr fontId="3"/>
  </si>
  <si>
    <t>準備業務費</t>
    <rPh sb="0" eb="2">
      <t>ジュンビ</t>
    </rPh>
    <rPh sb="2" eb="4">
      <t>ギョウム</t>
    </rPh>
    <rPh sb="4" eb="5">
      <t>ヒ</t>
    </rPh>
    <phoneticPr fontId="3"/>
  </si>
  <si>
    <t>収支予算見積書</t>
    <rPh sb="0" eb="2">
      <t>シュウシ</t>
    </rPh>
    <rPh sb="2" eb="4">
      <t>ヨサン</t>
    </rPh>
    <rPh sb="4" eb="7">
      <t>ミツモリショ</t>
    </rPh>
    <phoneticPr fontId="4"/>
  </si>
  <si>
    <t>※本様式は費用構造を明示するためのものであり，本様式の内容を満たすものであれば，本様式を用いなくとも良い。</t>
    <rPh sb="2" eb="4">
      <t>ヨウシキ</t>
    </rPh>
    <rPh sb="24" eb="26">
      <t>ヨウシキ</t>
    </rPh>
    <phoneticPr fontId="3"/>
  </si>
  <si>
    <t>セ　ばら制定都市会議</t>
    <rPh sb="4" eb="6">
      <t>セイテイ</t>
    </rPh>
    <rPh sb="6" eb="8">
      <t>トシ</t>
    </rPh>
    <rPh sb="8" eb="10">
      <t>カイギ</t>
    </rPh>
    <phoneticPr fontId="3"/>
  </si>
  <si>
    <t>催行費用（全て）</t>
    <rPh sb="0" eb="2">
      <t>サイコウ</t>
    </rPh>
    <rPh sb="2" eb="4">
      <t>ヒヨウ</t>
    </rPh>
    <rPh sb="5" eb="6">
      <t>スベ</t>
    </rPh>
    <phoneticPr fontId="3"/>
  </si>
  <si>
    <t>ウェルカムパーティ</t>
    <phoneticPr fontId="3"/>
  </si>
  <si>
    <t>大会参加者以外の参加者</t>
    <rPh sb="0" eb="2">
      <t>タイカイ</t>
    </rPh>
    <rPh sb="2" eb="5">
      <t>サンカシャ</t>
    </rPh>
    <rPh sb="5" eb="7">
      <t>イガイ</t>
    </rPh>
    <rPh sb="8" eb="11">
      <t>サンカシャ</t>
    </rPh>
    <phoneticPr fontId="3"/>
  </si>
  <si>
    <t>食糧費（大会参加者以外の参加者分）</t>
    <rPh sb="0" eb="3">
      <t>ショクリョウヒ</t>
    </rPh>
    <rPh sb="4" eb="6">
      <t>タイカイ</t>
    </rPh>
    <rPh sb="6" eb="9">
      <t>サンカシャ</t>
    </rPh>
    <rPh sb="9" eb="11">
      <t>イガイ</t>
    </rPh>
    <rPh sb="12" eb="15">
      <t>サンカシャ</t>
    </rPh>
    <rPh sb="15" eb="16">
      <t>ブン</t>
    </rPh>
    <phoneticPr fontId="3"/>
  </si>
  <si>
    <t>設営費・運営費・大会参加者の食糧費等</t>
    <rPh sb="0" eb="2">
      <t>セツエイ</t>
    </rPh>
    <rPh sb="2" eb="3">
      <t>ヒ</t>
    </rPh>
    <rPh sb="4" eb="7">
      <t>ウンエイヒ</t>
    </rPh>
    <rPh sb="8" eb="10">
      <t>タイカイ</t>
    </rPh>
    <rPh sb="10" eb="13">
      <t>サンカシャ</t>
    </rPh>
    <rPh sb="14" eb="17">
      <t>ショクリョウヒ</t>
    </rPh>
    <rPh sb="17" eb="18">
      <t>トウ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</si>
</sst>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&quot;#,##0;\-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0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b/>
      <sz val="10"/>
      <name val="ＭＳ 明朝"/>
      <family val="1"/>
      <charset val="128"/>
    </font>
    <font>
      <sz val="12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8">
    <border>
      <left/>
      <right/>
      <top/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7">
    <xf numFmtId="0" fontId="0" fillId="0" borderId="0" xfId="0">
      <alignment vertical="center"/>
    </xf>
    <xf numFmtId="0" fontId="2" fillId="0" borderId="0" xfId="1" applyFont="1">
      <alignment vertical="center"/>
    </xf>
    <xf numFmtId="0" fontId="5" fillId="0" borderId="0" xfId="1" applyFont="1">
      <alignment vertical="center"/>
    </xf>
    <xf numFmtId="0" fontId="6" fillId="0" borderId="0" xfId="1" applyFont="1">
      <alignment vertical="center"/>
    </xf>
    <xf numFmtId="0" fontId="7" fillId="0" borderId="0" xfId="1" applyFont="1">
      <alignment vertical="center"/>
    </xf>
    <xf numFmtId="0" fontId="5" fillId="0" borderId="0" xfId="1" applyFont="1" applyAlignment="1">
      <alignment horizontal="left" indent="1"/>
    </xf>
    <xf numFmtId="0" fontId="2" fillId="0" borderId="1" xfId="1" applyFont="1" applyBorder="1">
      <alignment vertical="center"/>
    </xf>
    <xf numFmtId="0" fontId="2" fillId="0" borderId="2" xfId="1" applyFont="1" applyBorder="1">
      <alignment vertical="center"/>
    </xf>
    <xf numFmtId="0" fontId="2" fillId="0" borderId="3" xfId="1" applyFont="1" applyBorder="1">
      <alignment vertical="center"/>
    </xf>
    <xf numFmtId="0" fontId="2" fillId="0" borderId="4" xfId="1" applyFont="1" applyBorder="1">
      <alignment vertical="center"/>
    </xf>
    <xf numFmtId="0" fontId="2" fillId="0" borderId="2" xfId="1" applyFont="1" applyBorder="1" applyAlignment="1">
      <alignment vertical="center" wrapText="1"/>
    </xf>
    <xf numFmtId="0" fontId="5" fillId="0" borderId="0" xfId="1" applyFont="1" applyAlignment="1">
      <alignment horizontal="center"/>
    </xf>
    <xf numFmtId="0" fontId="2" fillId="0" borderId="0" xfId="1" applyNumberFormat="1" applyFont="1">
      <alignment vertical="center"/>
    </xf>
    <xf numFmtId="0" fontId="6" fillId="0" borderId="0" xfId="1" applyNumberFormat="1" applyFont="1">
      <alignment vertical="center"/>
    </xf>
    <xf numFmtId="0" fontId="5" fillId="0" borderId="0" xfId="2" applyNumberFormat="1" applyFont="1" applyAlignment="1">
      <alignment horizontal="center"/>
    </xf>
    <xf numFmtId="0" fontId="2" fillId="0" borderId="1" xfId="2" applyNumberFormat="1" applyFont="1" applyBorder="1">
      <alignment vertical="center"/>
    </xf>
    <xf numFmtId="0" fontId="2" fillId="0" borderId="2" xfId="2" applyNumberFormat="1" applyFont="1" applyBorder="1">
      <alignment vertical="center"/>
    </xf>
    <xf numFmtId="0" fontId="2" fillId="0" borderId="3" xfId="2" applyNumberFormat="1" applyFont="1" applyBorder="1">
      <alignment vertical="center"/>
    </xf>
    <xf numFmtId="0" fontId="2" fillId="0" borderId="4" xfId="2" applyNumberFormat="1" applyFont="1" applyBorder="1">
      <alignment vertical="center"/>
    </xf>
    <xf numFmtId="0" fontId="2" fillId="0" borderId="0" xfId="2" applyNumberFormat="1" applyFont="1" applyBorder="1">
      <alignment vertical="center"/>
    </xf>
    <xf numFmtId="0" fontId="5" fillId="0" borderId="5" xfId="2" applyNumberFormat="1" applyFont="1" applyBorder="1">
      <alignment vertical="center"/>
    </xf>
    <xf numFmtId="0" fontId="2" fillId="0" borderId="4" xfId="1" applyFont="1" applyBorder="1" applyAlignment="1">
      <alignment vertical="center" wrapText="1"/>
    </xf>
    <xf numFmtId="0" fontId="2" fillId="0" borderId="2" xfId="1" applyFont="1" applyBorder="1" applyAlignment="1">
      <alignment horizontal="left" vertical="center" indent="1"/>
    </xf>
    <xf numFmtId="0" fontId="2" fillId="0" borderId="2" xfId="1" applyFont="1" applyBorder="1" applyAlignment="1">
      <alignment horizontal="left" vertical="center" indent="2"/>
    </xf>
    <xf numFmtId="0" fontId="8" fillId="2" borderId="2" xfId="1" applyFont="1" applyFill="1" applyBorder="1">
      <alignment vertical="center"/>
    </xf>
    <xf numFmtId="0" fontId="8" fillId="2" borderId="2" xfId="1" applyFont="1" applyFill="1" applyBorder="1" applyAlignment="1">
      <alignment vertical="center" wrapText="1"/>
    </xf>
    <xf numFmtId="0" fontId="8" fillId="2" borderId="2" xfId="2" applyNumberFormat="1" applyFont="1" applyFill="1" applyBorder="1">
      <alignment vertical="center"/>
    </xf>
    <xf numFmtId="0" fontId="8" fillId="2" borderId="5" xfId="1" applyFont="1" applyFill="1" applyBorder="1">
      <alignment vertical="center"/>
    </xf>
    <xf numFmtId="0" fontId="8" fillId="2" borderId="5" xfId="1" applyFont="1" applyFill="1" applyBorder="1" applyAlignment="1">
      <alignment vertical="center" wrapText="1"/>
    </xf>
    <xf numFmtId="0" fontId="8" fillId="2" borderId="5" xfId="2" applyNumberFormat="1" applyFont="1" applyFill="1" applyBorder="1">
      <alignment vertical="center"/>
    </xf>
    <xf numFmtId="0" fontId="5" fillId="0" borderId="6" xfId="1" applyFont="1" applyBorder="1" applyAlignment="1">
      <alignment horizontal="center"/>
    </xf>
    <xf numFmtId="0" fontId="5" fillId="0" borderId="6" xfId="2" applyNumberFormat="1" applyFont="1" applyBorder="1" applyAlignment="1">
      <alignment horizontal="center"/>
    </xf>
    <xf numFmtId="176" fontId="2" fillId="0" borderId="0" xfId="2" applyNumberFormat="1" applyFont="1">
      <alignment vertical="center"/>
    </xf>
    <xf numFmtId="176" fontId="2" fillId="0" borderId="0" xfId="1" applyNumberFormat="1" applyFont="1">
      <alignment vertical="center"/>
    </xf>
    <xf numFmtId="176" fontId="6" fillId="0" borderId="0" xfId="2" applyNumberFormat="1" applyFont="1">
      <alignment vertical="center"/>
    </xf>
    <xf numFmtId="176" fontId="2" fillId="0" borderId="0" xfId="1" applyNumberFormat="1" applyFont="1" applyAlignment="1">
      <alignment horizontal="center" vertical="center"/>
    </xf>
    <xf numFmtId="176" fontId="2" fillId="0" borderId="0" xfId="2" applyNumberFormat="1" applyFont="1" applyAlignment="1">
      <alignment horizontal="center" vertical="center"/>
    </xf>
    <xf numFmtId="176" fontId="5" fillId="0" borderId="0" xfId="2" applyNumberFormat="1" applyFont="1" applyAlignment="1">
      <alignment horizontal="center"/>
    </xf>
    <xf numFmtId="176" fontId="5" fillId="0" borderId="0" xfId="1" applyNumberFormat="1" applyFont="1" applyAlignment="1">
      <alignment horizontal="center"/>
    </xf>
    <xf numFmtId="176" fontId="2" fillId="0" borderId="1" xfId="2" applyNumberFormat="1" applyFont="1" applyBorder="1">
      <alignment vertical="center"/>
    </xf>
    <xf numFmtId="176" fontId="2" fillId="0" borderId="1" xfId="1" applyNumberFormat="1" applyFont="1" applyBorder="1">
      <alignment vertical="center"/>
    </xf>
    <xf numFmtId="176" fontId="2" fillId="0" borderId="2" xfId="2" applyNumberFormat="1" applyFont="1" applyBorder="1">
      <alignment vertical="center"/>
    </xf>
    <xf numFmtId="176" fontId="2" fillId="0" borderId="2" xfId="1" applyNumberFormat="1" applyFont="1" applyBorder="1">
      <alignment vertical="center"/>
    </xf>
    <xf numFmtId="176" fontId="2" fillId="0" borderId="3" xfId="2" applyNumberFormat="1" applyFont="1" applyBorder="1">
      <alignment vertical="center"/>
    </xf>
    <xf numFmtId="176" fontId="2" fillId="0" borderId="3" xfId="1" applyNumberFormat="1" applyFont="1" applyBorder="1">
      <alignment vertical="center"/>
    </xf>
    <xf numFmtId="176" fontId="2" fillId="0" borderId="4" xfId="2" applyNumberFormat="1" applyFont="1" applyBorder="1">
      <alignment vertical="center"/>
    </xf>
    <xf numFmtId="176" fontId="2" fillId="0" borderId="4" xfId="1" applyNumberFormat="1" applyFont="1" applyBorder="1">
      <alignment vertical="center"/>
    </xf>
    <xf numFmtId="176" fontId="2" fillId="0" borderId="0" xfId="2" applyNumberFormat="1" applyFont="1" applyBorder="1">
      <alignment vertical="center"/>
    </xf>
    <xf numFmtId="176" fontId="5" fillId="0" borderId="5" xfId="1" applyNumberFormat="1" applyFont="1" applyBorder="1">
      <alignment vertical="center"/>
    </xf>
    <xf numFmtId="176" fontId="5" fillId="0" borderId="5" xfId="2" applyNumberFormat="1" applyFont="1" applyBorder="1">
      <alignment vertical="center"/>
    </xf>
    <xf numFmtId="176" fontId="6" fillId="0" borderId="0" xfId="1" applyNumberFormat="1" applyFont="1">
      <alignment vertical="center"/>
    </xf>
    <xf numFmtId="176" fontId="5" fillId="0" borderId="6" xfId="2" applyNumberFormat="1" applyFont="1" applyBorder="1" applyAlignment="1">
      <alignment horizontal="center"/>
    </xf>
    <xf numFmtId="176" fontId="5" fillId="0" borderId="6" xfId="1" applyNumberFormat="1" applyFont="1" applyBorder="1" applyAlignment="1">
      <alignment horizontal="center"/>
    </xf>
    <xf numFmtId="176" fontId="8" fillId="2" borderId="5" xfId="2" applyNumberFormat="1" applyFont="1" applyFill="1" applyBorder="1">
      <alignment vertical="center"/>
    </xf>
    <xf numFmtId="176" fontId="8" fillId="2" borderId="5" xfId="1" applyNumberFormat="1" applyFont="1" applyFill="1" applyBorder="1">
      <alignment vertical="center"/>
    </xf>
    <xf numFmtId="176" fontId="2" fillId="0" borderId="2" xfId="2" applyNumberFormat="1" applyFont="1" applyFill="1" applyBorder="1">
      <alignment vertical="center"/>
    </xf>
    <xf numFmtId="176" fontId="8" fillId="2" borderId="2" xfId="2" applyNumberFormat="1" applyFont="1" applyFill="1" applyBorder="1">
      <alignment vertical="center"/>
    </xf>
    <xf numFmtId="176" fontId="8" fillId="2" borderId="2" xfId="1" applyNumberFormat="1" applyFont="1" applyFill="1" applyBorder="1">
      <alignment vertical="center"/>
    </xf>
    <xf numFmtId="176" fontId="2" fillId="0" borderId="4" xfId="2" applyNumberFormat="1" applyFont="1" applyFill="1" applyBorder="1">
      <alignment vertical="center"/>
    </xf>
    <xf numFmtId="176" fontId="2" fillId="0" borderId="0" xfId="1" applyNumberFormat="1" applyFont="1" applyAlignment="1">
      <alignment horizontal="right" vertical="center"/>
    </xf>
    <xf numFmtId="0" fontId="6" fillId="0" borderId="0" xfId="2" applyNumberFormat="1" applyFont="1" applyAlignment="1">
      <alignment horizontal="right" vertical="center"/>
    </xf>
    <xf numFmtId="0" fontId="2" fillId="0" borderId="7" xfId="1" applyFont="1" applyBorder="1">
      <alignment vertical="center"/>
    </xf>
    <xf numFmtId="176" fontId="2" fillId="0" borderId="7" xfId="2" applyNumberFormat="1" applyFont="1" applyBorder="1">
      <alignment vertical="center"/>
    </xf>
    <xf numFmtId="176" fontId="2" fillId="0" borderId="7" xfId="1" applyNumberFormat="1" applyFont="1" applyBorder="1">
      <alignment vertical="center"/>
    </xf>
    <xf numFmtId="176" fontId="2" fillId="0" borderId="7" xfId="2" applyNumberFormat="1" applyFont="1" applyFill="1" applyBorder="1">
      <alignment vertical="center"/>
    </xf>
    <xf numFmtId="176" fontId="5" fillId="0" borderId="5" xfId="1" applyNumberFormat="1" applyFont="1" applyBorder="1" applyAlignment="1">
      <alignment horizontal="right" vertical="center"/>
    </xf>
    <xf numFmtId="0" fontId="2" fillId="0" borderId="0" xfId="1" applyFont="1" applyAlignment="1">
      <alignment horizontal="left" vertical="center" indent="1"/>
    </xf>
  </cellXfs>
  <cellStyles count="3">
    <cellStyle name="桁区切り 2" xfId="2"/>
    <cellStyle name="標準" xfId="0" builtinId="0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K66"/>
  <sheetViews>
    <sheetView tabSelected="1" view="pageBreakPreview" zoomScaleNormal="85" zoomScaleSheetLayoutView="100" workbookViewId="0">
      <selection activeCell="A11" sqref="A11:XFD11"/>
    </sheetView>
  </sheetViews>
  <sheetFormatPr defaultColWidth="8.8984375" defaultRowHeight="12" x14ac:dyDescent="0.45"/>
  <cols>
    <col min="1" max="2" width="1.8984375" style="1" customWidth="1"/>
    <col min="3" max="3" width="54.59765625" style="1" customWidth="1"/>
    <col min="4" max="4" width="40.69921875" style="1" customWidth="1"/>
    <col min="5" max="5" width="11.59765625" style="1" customWidth="1"/>
    <col min="6" max="6" width="9.5" style="32" bestFit="1" customWidth="1"/>
    <col min="7" max="7" width="8.19921875" style="33" bestFit="1" customWidth="1"/>
    <col min="8" max="8" width="7.5" style="33" customWidth="1"/>
    <col min="9" max="10" width="12.3984375" style="32" customWidth="1"/>
    <col min="11" max="11" width="8.8984375" style="12"/>
    <col min="12" max="16384" width="8.8984375" style="1"/>
  </cols>
  <sheetData>
    <row r="1" spans="1:11" ht="14.4" x14ac:dyDescent="0.45">
      <c r="A1" s="4" t="s">
        <v>73</v>
      </c>
      <c r="K1" s="60" t="s">
        <v>7</v>
      </c>
    </row>
    <row r="2" spans="1:11" x14ac:dyDescent="0.45">
      <c r="A2" s="66" t="s">
        <v>74</v>
      </c>
    </row>
    <row r="3" spans="1:11" ht="6" customHeight="1" x14ac:dyDescent="0.45">
      <c r="A3" s="66"/>
    </row>
    <row r="4" spans="1:11" s="3" customFormat="1" ht="14.4" x14ac:dyDescent="0.45">
      <c r="A4" s="2" t="s">
        <v>0</v>
      </c>
      <c r="F4" s="34"/>
      <c r="G4" s="35"/>
      <c r="H4" s="35"/>
      <c r="I4" s="36"/>
      <c r="J4" s="36"/>
      <c r="K4" s="13"/>
    </row>
    <row r="5" spans="1:11" s="4" customFormat="1" ht="15" thickBot="1" x14ac:dyDescent="0.2">
      <c r="C5" s="11" t="s">
        <v>8</v>
      </c>
      <c r="D5" s="11" t="s">
        <v>9</v>
      </c>
      <c r="E5" s="5" t="s">
        <v>17</v>
      </c>
      <c r="F5" s="37" t="s">
        <v>1</v>
      </c>
      <c r="G5" s="38" t="s">
        <v>2</v>
      </c>
      <c r="H5" s="38" t="s">
        <v>3</v>
      </c>
      <c r="I5" s="37" t="s">
        <v>19</v>
      </c>
      <c r="J5" s="37" t="s">
        <v>20</v>
      </c>
      <c r="K5" s="14" t="s">
        <v>22</v>
      </c>
    </row>
    <row r="6" spans="1:11" x14ac:dyDescent="0.45">
      <c r="B6" s="2"/>
      <c r="C6" s="6" t="s">
        <v>10</v>
      </c>
      <c r="D6" s="6" t="s">
        <v>11</v>
      </c>
      <c r="E6" s="6"/>
      <c r="F6" s="39">
        <v>100000</v>
      </c>
      <c r="G6" s="40">
        <v>400</v>
      </c>
      <c r="H6" s="40" t="s">
        <v>12</v>
      </c>
      <c r="I6" s="39">
        <f>IF(E6="",F6*G6,0)</f>
        <v>40000000</v>
      </c>
      <c r="J6" s="39">
        <f>IF(E6="非該当",F6*G6,0)</f>
        <v>0</v>
      </c>
      <c r="K6" s="15">
        <v>2025</v>
      </c>
    </row>
    <row r="7" spans="1:11" x14ac:dyDescent="0.45">
      <c r="B7" s="2"/>
      <c r="C7" s="7" t="s">
        <v>77</v>
      </c>
      <c r="D7" s="7" t="s">
        <v>78</v>
      </c>
      <c r="E7" s="7" t="s">
        <v>18</v>
      </c>
      <c r="F7" s="41">
        <v>3000</v>
      </c>
      <c r="G7" s="42">
        <v>200</v>
      </c>
      <c r="H7" s="42" t="s">
        <v>12</v>
      </c>
      <c r="I7" s="41">
        <f t="shared" ref="I7" si="0">IF(E7="",F7*G7,0)</f>
        <v>0</v>
      </c>
      <c r="J7" s="41">
        <f t="shared" ref="J7" si="1">IF(E7="非該当",F7*G7,0)</f>
        <v>600000</v>
      </c>
      <c r="K7" s="16">
        <v>2025</v>
      </c>
    </row>
    <row r="8" spans="1:11" x14ac:dyDescent="0.45">
      <c r="B8" s="2"/>
      <c r="C8" s="7" t="s">
        <v>14</v>
      </c>
      <c r="D8" s="7" t="s">
        <v>13</v>
      </c>
      <c r="E8" s="7" t="s">
        <v>18</v>
      </c>
      <c r="F8" s="41">
        <v>10000</v>
      </c>
      <c r="G8" s="42">
        <v>500</v>
      </c>
      <c r="H8" s="42" t="s">
        <v>12</v>
      </c>
      <c r="I8" s="41">
        <f t="shared" ref="I8:I10" si="2">IF(E8="",F8*G8,0)</f>
        <v>0</v>
      </c>
      <c r="J8" s="41">
        <f t="shared" ref="J8:J10" si="3">IF(E8="非該当",F8*G8,0)</f>
        <v>5000000</v>
      </c>
      <c r="K8" s="16">
        <v>2025</v>
      </c>
    </row>
    <row r="9" spans="1:11" x14ac:dyDescent="0.45">
      <c r="B9" s="2"/>
      <c r="C9" s="8" t="s">
        <v>15</v>
      </c>
      <c r="D9" s="8" t="s">
        <v>13</v>
      </c>
      <c r="E9" s="8" t="s">
        <v>18</v>
      </c>
      <c r="F9" s="43">
        <v>200000</v>
      </c>
      <c r="G9" s="44">
        <v>210</v>
      </c>
      <c r="H9" s="44" t="s">
        <v>12</v>
      </c>
      <c r="I9" s="41">
        <f t="shared" si="2"/>
        <v>0</v>
      </c>
      <c r="J9" s="43">
        <f t="shared" si="3"/>
        <v>42000000</v>
      </c>
      <c r="K9" s="17">
        <v>2025</v>
      </c>
    </row>
    <row r="10" spans="1:11" ht="12.6" thickBot="1" x14ac:dyDescent="0.5">
      <c r="B10" s="2"/>
      <c r="C10" s="9" t="s">
        <v>16</v>
      </c>
      <c r="D10" s="9" t="s">
        <v>13</v>
      </c>
      <c r="E10" s="9" t="s">
        <v>18</v>
      </c>
      <c r="F10" s="45">
        <v>200000</v>
      </c>
      <c r="G10" s="46">
        <v>175</v>
      </c>
      <c r="H10" s="46" t="s">
        <v>12</v>
      </c>
      <c r="I10" s="45">
        <f t="shared" si="2"/>
        <v>0</v>
      </c>
      <c r="J10" s="45">
        <f t="shared" si="3"/>
        <v>35000000</v>
      </c>
      <c r="K10" s="18">
        <v>2025</v>
      </c>
    </row>
    <row r="11" spans="1:11" ht="6.75" customHeight="1" x14ac:dyDescent="0.45">
      <c r="B11" s="2"/>
      <c r="F11" s="47"/>
      <c r="I11" s="47"/>
      <c r="J11" s="47"/>
      <c r="K11" s="19"/>
    </row>
    <row r="12" spans="1:11" x14ac:dyDescent="0.45">
      <c r="B12" s="2"/>
      <c r="H12" s="48" t="s">
        <v>4</v>
      </c>
      <c r="I12" s="49">
        <f>SUM(I6:I11)</f>
        <v>40000000</v>
      </c>
      <c r="J12" s="49">
        <f>SUM(J6:J11)</f>
        <v>82600000</v>
      </c>
      <c r="K12" s="20"/>
    </row>
    <row r="13" spans="1:11" s="3" customFormat="1" ht="14.4" x14ac:dyDescent="0.45">
      <c r="A13" s="2" t="s">
        <v>5</v>
      </c>
      <c r="B13" s="1"/>
      <c r="F13" s="34"/>
      <c r="G13" s="50"/>
      <c r="H13" s="50"/>
      <c r="I13" s="34"/>
      <c r="J13" s="34"/>
      <c r="K13" s="13"/>
    </row>
    <row r="14" spans="1:11" s="3" customFormat="1" ht="14.7" customHeight="1" x14ac:dyDescent="0.45">
      <c r="B14" s="2" t="s">
        <v>6</v>
      </c>
      <c r="F14" s="34"/>
      <c r="G14" s="50"/>
      <c r="H14" s="50"/>
      <c r="I14" s="34"/>
      <c r="J14" s="34"/>
      <c r="K14" s="13"/>
    </row>
    <row r="15" spans="1:11" s="4" customFormat="1" ht="15" thickBot="1" x14ac:dyDescent="0.2">
      <c r="C15" s="30" t="s">
        <v>21</v>
      </c>
      <c r="D15" s="30" t="s">
        <v>9</v>
      </c>
      <c r="E15" s="30" t="s">
        <v>17</v>
      </c>
      <c r="F15" s="51" t="s">
        <v>1</v>
      </c>
      <c r="G15" s="52" t="s">
        <v>2</v>
      </c>
      <c r="H15" s="52" t="s">
        <v>3</v>
      </c>
      <c r="I15" s="51" t="s">
        <v>23</v>
      </c>
      <c r="J15" s="51" t="s">
        <v>24</v>
      </c>
      <c r="K15" s="31" t="s">
        <v>22</v>
      </c>
    </row>
    <row r="16" spans="1:11" x14ac:dyDescent="0.45">
      <c r="C16" s="27" t="s">
        <v>62</v>
      </c>
      <c r="D16" s="27"/>
      <c r="E16" s="28"/>
      <c r="F16" s="53"/>
      <c r="G16" s="54"/>
      <c r="H16" s="54"/>
      <c r="I16" s="53"/>
      <c r="J16" s="53"/>
      <c r="K16" s="29"/>
    </row>
    <row r="17" spans="3:11" x14ac:dyDescent="0.45">
      <c r="C17" s="7" t="s">
        <v>26</v>
      </c>
      <c r="D17" s="7"/>
      <c r="E17" s="10"/>
      <c r="F17" s="41"/>
      <c r="G17" s="42"/>
      <c r="H17" s="42"/>
      <c r="I17" s="55">
        <f>IF(E17="",F17*G17,0)</f>
        <v>0</v>
      </c>
      <c r="J17" s="55">
        <f>IF(E17="非該当",F17*G17,0)</f>
        <v>0</v>
      </c>
      <c r="K17" s="16">
        <v>2023</v>
      </c>
    </row>
    <row r="18" spans="3:11" x14ac:dyDescent="0.45">
      <c r="C18" s="22" t="s">
        <v>27</v>
      </c>
      <c r="D18" s="7"/>
      <c r="E18" s="10"/>
      <c r="F18" s="41"/>
      <c r="G18" s="42"/>
      <c r="H18" s="42"/>
      <c r="I18" s="55">
        <f t="shared" ref="I18:I59" si="4">IF(E18="",F18*G18,0)</f>
        <v>0</v>
      </c>
      <c r="J18" s="55">
        <f t="shared" ref="J18" si="5">IF(E18="非該当",F18*G18,0)</f>
        <v>0</v>
      </c>
      <c r="K18" s="16">
        <v>2023</v>
      </c>
    </row>
    <row r="19" spans="3:11" x14ac:dyDescent="0.45">
      <c r="C19" s="22" t="s">
        <v>28</v>
      </c>
      <c r="D19" s="7"/>
      <c r="E19" s="10"/>
      <c r="F19" s="41"/>
      <c r="G19" s="42"/>
      <c r="H19" s="42"/>
      <c r="I19" s="55">
        <f t="shared" si="4"/>
        <v>0</v>
      </c>
      <c r="J19" s="55">
        <f t="shared" ref="J19:J22" si="6">IF(E19="非該当",F19*G19,0)</f>
        <v>0</v>
      </c>
      <c r="K19" s="16">
        <v>2023</v>
      </c>
    </row>
    <row r="20" spans="3:11" x14ac:dyDescent="0.45">
      <c r="C20" s="23" t="s">
        <v>63</v>
      </c>
      <c r="D20" s="7" t="s">
        <v>71</v>
      </c>
      <c r="E20" s="10" t="s">
        <v>18</v>
      </c>
      <c r="F20" s="41">
        <v>0</v>
      </c>
      <c r="G20" s="42"/>
      <c r="H20" s="42"/>
      <c r="I20" s="55">
        <f t="shared" si="4"/>
        <v>0</v>
      </c>
      <c r="J20" s="55">
        <f t="shared" si="6"/>
        <v>0</v>
      </c>
      <c r="K20" s="16">
        <v>2023</v>
      </c>
    </row>
    <row r="21" spans="3:11" x14ac:dyDescent="0.45">
      <c r="C21" s="23" t="s">
        <v>64</v>
      </c>
      <c r="D21" s="7"/>
      <c r="E21" s="10"/>
      <c r="F21" s="41"/>
      <c r="G21" s="42"/>
      <c r="H21" s="42"/>
      <c r="I21" s="55">
        <f t="shared" si="4"/>
        <v>0</v>
      </c>
      <c r="J21" s="55">
        <f t="shared" si="6"/>
        <v>0</v>
      </c>
      <c r="K21" s="16">
        <v>2023</v>
      </c>
    </row>
    <row r="22" spans="3:11" x14ac:dyDescent="0.45">
      <c r="C22" s="22" t="s">
        <v>29</v>
      </c>
      <c r="D22" s="7"/>
      <c r="E22" s="10"/>
      <c r="F22" s="41"/>
      <c r="G22" s="42"/>
      <c r="H22" s="42"/>
      <c r="I22" s="55">
        <f t="shared" si="4"/>
        <v>0</v>
      </c>
      <c r="J22" s="55">
        <f t="shared" si="6"/>
        <v>0</v>
      </c>
      <c r="K22" s="16">
        <v>2023</v>
      </c>
    </row>
    <row r="23" spans="3:11" x14ac:dyDescent="0.45">
      <c r="C23" s="7" t="s">
        <v>30</v>
      </c>
      <c r="D23" s="7"/>
      <c r="E23" s="10"/>
      <c r="F23" s="41"/>
      <c r="G23" s="42"/>
      <c r="H23" s="42"/>
      <c r="I23" s="55">
        <f t="shared" si="4"/>
        <v>0</v>
      </c>
      <c r="J23" s="55">
        <f t="shared" ref="J23:J34" si="7">IF(E23="非該当",F23*G23,0)</f>
        <v>0</v>
      </c>
      <c r="K23" s="16">
        <v>2023</v>
      </c>
    </row>
    <row r="24" spans="3:11" x14ac:dyDescent="0.45">
      <c r="C24" s="7" t="s">
        <v>31</v>
      </c>
      <c r="D24" s="7"/>
      <c r="E24" s="10"/>
      <c r="F24" s="41"/>
      <c r="G24" s="42"/>
      <c r="H24" s="42"/>
      <c r="I24" s="55">
        <f t="shared" si="4"/>
        <v>0</v>
      </c>
      <c r="J24" s="55">
        <f t="shared" si="7"/>
        <v>0</v>
      </c>
      <c r="K24" s="16">
        <v>2023</v>
      </c>
    </row>
    <row r="25" spans="3:11" x14ac:dyDescent="0.45">
      <c r="C25" s="7" t="s">
        <v>32</v>
      </c>
      <c r="D25" s="7"/>
      <c r="E25" s="10"/>
      <c r="F25" s="41"/>
      <c r="G25" s="42"/>
      <c r="H25" s="42"/>
      <c r="I25" s="55">
        <f t="shared" si="4"/>
        <v>0</v>
      </c>
      <c r="J25" s="55">
        <f t="shared" si="7"/>
        <v>0</v>
      </c>
      <c r="K25" s="16">
        <v>2023</v>
      </c>
    </row>
    <row r="26" spans="3:11" x14ac:dyDescent="0.45">
      <c r="C26" s="7" t="s">
        <v>33</v>
      </c>
      <c r="D26" s="7"/>
      <c r="E26" s="10"/>
      <c r="F26" s="41"/>
      <c r="G26" s="42"/>
      <c r="H26" s="42"/>
      <c r="I26" s="55">
        <f t="shared" si="4"/>
        <v>0</v>
      </c>
      <c r="J26" s="55">
        <f t="shared" si="7"/>
        <v>0</v>
      </c>
      <c r="K26" s="16">
        <v>2023</v>
      </c>
    </row>
    <row r="27" spans="3:11" x14ac:dyDescent="0.45">
      <c r="C27" s="24" t="s">
        <v>60</v>
      </c>
      <c r="D27" s="24"/>
      <c r="E27" s="25"/>
      <c r="F27" s="56"/>
      <c r="G27" s="57"/>
      <c r="H27" s="57"/>
      <c r="I27" s="56"/>
      <c r="J27" s="56"/>
      <c r="K27" s="26"/>
    </row>
    <row r="28" spans="3:11" x14ac:dyDescent="0.45">
      <c r="C28" s="7" t="s">
        <v>26</v>
      </c>
      <c r="D28" s="7"/>
      <c r="E28" s="10"/>
      <c r="F28" s="41"/>
      <c r="G28" s="42"/>
      <c r="H28" s="42"/>
      <c r="I28" s="55">
        <f t="shared" si="4"/>
        <v>0</v>
      </c>
      <c r="J28" s="55">
        <f t="shared" si="7"/>
        <v>0</v>
      </c>
      <c r="K28" s="16">
        <v>2024</v>
      </c>
    </row>
    <row r="29" spans="3:11" x14ac:dyDescent="0.45">
      <c r="C29" s="22" t="s">
        <v>34</v>
      </c>
      <c r="D29" s="7"/>
      <c r="E29" s="10"/>
      <c r="F29" s="41"/>
      <c r="G29" s="42"/>
      <c r="H29" s="42"/>
      <c r="I29" s="55">
        <f t="shared" si="4"/>
        <v>0</v>
      </c>
      <c r="J29" s="55">
        <f t="shared" si="7"/>
        <v>0</v>
      </c>
      <c r="K29" s="16">
        <v>2024</v>
      </c>
    </row>
    <row r="30" spans="3:11" x14ac:dyDescent="0.45">
      <c r="C30" s="22" t="s">
        <v>28</v>
      </c>
      <c r="D30" s="7" t="s">
        <v>72</v>
      </c>
      <c r="E30" s="10" t="s">
        <v>18</v>
      </c>
      <c r="F30" s="41">
        <v>0</v>
      </c>
      <c r="G30" s="42"/>
      <c r="H30" s="42"/>
      <c r="I30" s="55">
        <f t="shared" si="4"/>
        <v>0</v>
      </c>
      <c r="J30" s="55">
        <f t="shared" si="7"/>
        <v>0</v>
      </c>
      <c r="K30" s="16">
        <v>2024</v>
      </c>
    </row>
    <row r="31" spans="3:11" x14ac:dyDescent="0.45">
      <c r="C31" s="22" t="s">
        <v>35</v>
      </c>
      <c r="D31" s="7"/>
      <c r="E31" s="10"/>
      <c r="F31" s="41"/>
      <c r="G31" s="42"/>
      <c r="H31" s="42"/>
      <c r="I31" s="55">
        <f t="shared" si="4"/>
        <v>0</v>
      </c>
      <c r="J31" s="55">
        <f t="shared" si="7"/>
        <v>0</v>
      </c>
      <c r="K31" s="16">
        <v>2024</v>
      </c>
    </row>
    <row r="32" spans="3:11" x14ac:dyDescent="0.45">
      <c r="C32" s="22" t="s">
        <v>36</v>
      </c>
      <c r="D32" s="7"/>
      <c r="E32" s="10"/>
      <c r="F32" s="41"/>
      <c r="G32" s="42"/>
      <c r="H32" s="42"/>
      <c r="I32" s="55">
        <f t="shared" si="4"/>
        <v>0</v>
      </c>
      <c r="J32" s="55">
        <f t="shared" si="7"/>
        <v>0</v>
      </c>
      <c r="K32" s="16">
        <v>2024</v>
      </c>
    </row>
    <row r="33" spans="3:11" x14ac:dyDescent="0.45">
      <c r="C33" s="22" t="s">
        <v>37</v>
      </c>
      <c r="D33" s="7"/>
      <c r="E33" s="10"/>
      <c r="F33" s="41"/>
      <c r="G33" s="42"/>
      <c r="H33" s="42"/>
      <c r="I33" s="55">
        <f t="shared" si="4"/>
        <v>0</v>
      </c>
      <c r="J33" s="55">
        <f t="shared" si="7"/>
        <v>0</v>
      </c>
      <c r="K33" s="16">
        <v>2024</v>
      </c>
    </row>
    <row r="34" spans="3:11" x14ac:dyDescent="0.45">
      <c r="C34" s="7" t="s">
        <v>38</v>
      </c>
      <c r="D34" s="7"/>
      <c r="E34" s="10"/>
      <c r="F34" s="41"/>
      <c r="G34" s="42"/>
      <c r="H34" s="42"/>
      <c r="I34" s="55">
        <f t="shared" si="4"/>
        <v>0</v>
      </c>
      <c r="J34" s="55">
        <f t="shared" si="7"/>
        <v>0</v>
      </c>
      <c r="K34" s="16">
        <v>2024</v>
      </c>
    </row>
    <row r="35" spans="3:11" x14ac:dyDescent="0.45">
      <c r="C35" s="7" t="s">
        <v>39</v>
      </c>
      <c r="D35" s="7"/>
      <c r="E35" s="10"/>
      <c r="F35" s="41"/>
      <c r="G35" s="42"/>
      <c r="H35" s="42"/>
      <c r="I35" s="55">
        <f t="shared" si="4"/>
        <v>0</v>
      </c>
      <c r="J35" s="55">
        <f t="shared" ref="J35:J58" si="8">IF(E35="非該当",F35*G35,0)</f>
        <v>0</v>
      </c>
      <c r="K35" s="16">
        <v>2024</v>
      </c>
    </row>
    <row r="36" spans="3:11" x14ac:dyDescent="0.45">
      <c r="C36" s="7" t="s">
        <v>40</v>
      </c>
      <c r="D36" s="7"/>
      <c r="E36" s="7"/>
      <c r="F36" s="55"/>
      <c r="G36" s="42"/>
      <c r="H36" s="42"/>
      <c r="I36" s="55">
        <f t="shared" si="4"/>
        <v>0</v>
      </c>
      <c r="J36" s="55">
        <f t="shared" si="8"/>
        <v>0</v>
      </c>
      <c r="K36" s="16">
        <v>2024</v>
      </c>
    </row>
    <row r="37" spans="3:11" x14ac:dyDescent="0.45">
      <c r="C37" s="24" t="s">
        <v>61</v>
      </c>
      <c r="D37" s="24"/>
      <c r="E37" s="25"/>
      <c r="F37" s="56"/>
      <c r="G37" s="57"/>
      <c r="H37" s="57"/>
      <c r="I37" s="56"/>
      <c r="J37" s="56"/>
      <c r="K37" s="26"/>
    </row>
    <row r="38" spans="3:11" x14ac:dyDescent="0.45">
      <c r="C38" s="7" t="s">
        <v>41</v>
      </c>
      <c r="D38" s="7"/>
      <c r="E38" s="7"/>
      <c r="F38" s="55"/>
      <c r="G38" s="42"/>
      <c r="H38" s="42"/>
      <c r="I38" s="55">
        <f t="shared" si="4"/>
        <v>0</v>
      </c>
      <c r="J38" s="55">
        <f t="shared" si="8"/>
        <v>0</v>
      </c>
      <c r="K38" s="16">
        <v>2025</v>
      </c>
    </row>
    <row r="39" spans="3:11" x14ac:dyDescent="0.45">
      <c r="C39" s="7" t="s">
        <v>42</v>
      </c>
      <c r="D39" s="7"/>
      <c r="E39" s="7"/>
      <c r="F39" s="55"/>
      <c r="G39" s="42"/>
      <c r="H39" s="42"/>
      <c r="I39" s="55">
        <f t="shared" si="4"/>
        <v>0</v>
      </c>
      <c r="J39" s="55">
        <f t="shared" si="8"/>
        <v>0</v>
      </c>
      <c r="K39" s="16">
        <v>2025</v>
      </c>
    </row>
    <row r="40" spans="3:11" x14ac:dyDescent="0.45">
      <c r="C40" s="22" t="s">
        <v>43</v>
      </c>
      <c r="D40" s="7"/>
      <c r="E40" s="7"/>
      <c r="F40" s="55"/>
      <c r="G40" s="42"/>
      <c r="H40" s="42"/>
      <c r="I40" s="55">
        <f t="shared" si="4"/>
        <v>0</v>
      </c>
      <c r="J40" s="55">
        <f t="shared" si="8"/>
        <v>0</v>
      </c>
      <c r="K40" s="16">
        <v>2025</v>
      </c>
    </row>
    <row r="41" spans="3:11" x14ac:dyDescent="0.45">
      <c r="C41" s="22" t="s">
        <v>44</v>
      </c>
      <c r="D41" s="7"/>
      <c r="E41" s="7"/>
      <c r="F41" s="55"/>
      <c r="G41" s="42"/>
      <c r="H41" s="42"/>
      <c r="I41" s="55">
        <f t="shared" si="4"/>
        <v>0</v>
      </c>
      <c r="J41" s="55">
        <f t="shared" si="8"/>
        <v>0</v>
      </c>
      <c r="K41" s="16">
        <v>2025</v>
      </c>
    </row>
    <row r="42" spans="3:11" x14ac:dyDescent="0.45">
      <c r="C42" s="22" t="s">
        <v>45</v>
      </c>
      <c r="D42" s="7" t="s">
        <v>80</v>
      </c>
      <c r="E42" s="7"/>
      <c r="F42" s="55"/>
      <c r="G42" s="42"/>
      <c r="H42" s="42"/>
      <c r="I42" s="55">
        <f t="shared" si="4"/>
        <v>0</v>
      </c>
      <c r="J42" s="55">
        <f t="shared" ref="J42:J57" si="9">IF(E42="非該当",F42*G42,0)</f>
        <v>0</v>
      </c>
      <c r="K42" s="16">
        <v>2025</v>
      </c>
    </row>
    <row r="43" spans="3:11" x14ac:dyDescent="0.45">
      <c r="C43" s="22"/>
      <c r="D43" s="7" t="s">
        <v>79</v>
      </c>
      <c r="E43" s="7" t="s">
        <v>18</v>
      </c>
      <c r="F43" s="41">
        <v>3000</v>
      </c>
      <c r="G43" s="42">
        <v>200</v>
      </c>
      <c r="H43" s="42" t="s">
        <v>12</v>
      </c>
      <c r="I43" s="41">
        <f t="shared" si="4"/>
        <v>0</v>
      </c>
      <c r="J43" s="41">
        <f t="shared" si="9"/>
        <v>600000</v>
      </c>
      <c r="K43" s="16">
        <v>2025</v>
      </c>
    </row>
    <row r="44" spans="3:11" x14ac:dyDescent="0.45">
      <c r="C44" s="22" t="s">
        <v>46</v>
      </c>
      <c r="D44" s="7"/>
      <c r="E44" s="7"/>
      <c r="F44" s="55"/>
      <c r="G44" s="42"/>
      <c r="H44" s="42"/>
      <c r="I44" s="55">
        <f t="shared" si="4"/>
        <v>0</v>
      </c>
      <c r="J44" s="55">
        <f t="shared" si="9"/>
        <v>0</v>
      </c>
      <c r="K44" s="16">
        <v>2025</v>
      </c>
    </row>
    <row r="45" spans="3:11" x14ac:dyDescent="0.45">
      <c r="C45" s="22" t="s">
        <v>47</v>
      </c>
      <c r="D45" s="7"/>
      <c r="E45" s="7"/>
      <c r="F45" s="55"/>
      <c r="G45" s="42"/>
      <c r="H45" s="42"/>
      <c r="I45" s="55">
        <f t="shared" si="4"/>
        <v>0</v>
      </c>
      <c r="J45" s="55">
        <f t="shared" si="9"/>
        <v>0</v>
      </c>
      <c r="K45" s="16">
        <v>2025</v>
      </c>
    </row>
    <row r="46" spans="3:11" x14ac:dyDescent="0.45">
      <c r="C46" s="22" t="s">
        <v>48</v>
      </c>
      <c r="D46" s="7"/>
      <c r="E46" s="7"/>
      <c r="F46" s="55"/>
      <c r="G46" s="42"/>
      <c r="H46" s="42"/>
      <c r="I46" s="55">
        <f t="shared" si="4"/>
        <v>0</v>
      </c>
      <c r="J46" s="55">
        <f t="shared" si="9"/>
        <v>0</v>
      </c>
      <c r="K46" s="16">
        <v>2025</v>
      </c>
    </row>
    <row r="47" spans="3:11" x14ac:dyDescent="0.45">
      <c r="C47" s="22" t="s">
        <v>49</v>
      </c>
      <c r="D47" s="7"/>
      <c r="E47" s="7"/>
      <c r="F47" s="55"/>
      <c r="G47" s="42"/>
      <c r="H47" s="42"/>
      <c r="I47" s="55">
        <f t="shared" si="4"/>
        <v>0</v>
      </c>
      <c r="J47" s="55">
        <f t="shared" si="9"/>
        <v>0</v>
      </c>
      <c r="K47" s="16">
        <v>2025</v>
      </c>
    </row>
    <row r="48" spans="3:11" x14ac:dyDescent="0.45">
      <c r="C48" s="22" t="s">
        <v>50</v>
      </c>
      <c r="D48" s="7"/>
      <c r="E48" s="7"/>
      <c r="F48" s="55"/>
      <c r="G48" s="42"/>
      <c r="H48" s="42"/>
      <c r="I48" s="55">
        <f t="shared" si="4"/>
        <v>0</v>
      </c>
      <c r="J48" s="55">
        <f t="shared" si="9"/>
        <v>0</v>
      </c>
      <c r="K48" s="16">
        <v>2025</v>
      </c>
    </row>
    <row r="49" spans="3:11" x14ac:dyDescent="0.45">
      <c r="C49" s="22" t="s">
        <v>51</v>
      </c>
      <c r="D49" s="7"/>
      <c r="E49" s="7"/>
      <c r="F49" s="55"/>
      <c r="G49" s="42"/>
      <c r="H49" s="42"/>
      <c r="I49" s="55">
        <f t="shared" si="4"/>
        <v>0</v>
      </c>
      <c r="J49" s="55">
        <f t="shared" si="9"/>
        <v>0</v>
      </c>
      <c r="K49" s="16">
        <v>2025</v>
      </c>
    </row>
    <row r="50" spans="3:11" x14ac:dyDescent="0.45">
      <c r="C50" s="22" t="s">
        <v>52</v>
      </c>
      <c r="D50" s="7" t="s">
        <v>66</v>
      </c>
      <c r="E50" s="7"/>
      <c r="F50" s="55"/>
      <c r="G50" s="42"/>
      <c r="H50" s="42"/>
      <c r="I50" s="55">
        <f t="shared" si="4"/>
        <v>0</v>
      </c>
      <c r="J50" s="55">
        <f t="shared" si="9"/>
        <v>0</v>
      </c>
      <c r="K50" s="16">
        <v>2025</v>
      </c>
    </row>
    <row r="51" spans="3:11" x14ac:dyDescent="0.45">
      <c r="C51" s="22"/>
      <c r="D51" s="7" t="s">
        <v>65</v>
      </c>
      <c r="E51" s="7" t="s">
        <v>18</v>
      </c>
      <c r="F51" s="55">
        <v>10000</v>
      </c>
      <c r="G51" s="42">
        <v>500</v>
      </c>
      <c r="H51" s="42" t="s">
        <v>12</v>
      </c>
      <c r="I51" s="55">
        <f t="shared" si="4"/>
        <v>0</v>
      </c>
      <c r="J51" s="55">
        <f t="shared" si="9"/>
        <v>5000000</v>
      </c>
      <c r="K51" s="16">
        <v>2025</v>
      </c>
    </row>
    <row r="52" spans="3:11" x14ac:dyDescent="0.45">
      <c r="C52" s="22" t="s">
        <v>53</v>
      </c>
      <c r="D52" s="7"/>
      <c r="E52" s="7"/>
      <c r="F52" s="55"/>
      <c r="G52" s="42"/>
      <c r="H52" s="42"/>
      <c r="I52" s="55">
        <f t="shared" si="4"/>
        <v>0</v>
      </c>
      <c r="J52" s="55">
        <f t="shared" si="9"/>
        <v>0</v>
      </c>
      <c r="K52" s="16">
        <v>2025</v>
      </c>
    </row>
    <row r="53" spans="3:11" x14ac:dyDescent="0.45">
      <c r="C53" s="22" t="s">
        <v>54</v>
      </c>
      <c r="D53" s="7" t="s">
        <v>76</v>
      </c>
      <c r="E53" s="7" t="s">
        <v>18</v>
      </c>
      <c r="F53" s="55">
        <v>200000</v>
      </c>
      <c r="G53" s="42">
        <v>210</v>
      </c>
      <c r="H53" s="42" t="s">
        <v>12</v>
      </c>
      <c r="I53" s="55">
        <f t="shared" si="4"/>
        <v>0</v>
      </c>
      <c r="J53" s="55">
        <f t="shared" si="9"/>
        <v>42000000</v>
      </c>
      <c r="K53" s="16">
        <v>2025</v>
      </c>
    </row>
    <row r="54" spans="3:11" x14ac:dyDescent="0.45">
      <c r="C54" s="22" t="s">
        <v>55</v>
      </c>
      <c r="D54" s="7" t="s">
        <v>76</v>
      </c>
      <c r="E54" s="7" t="s">
        <v>18</v>
      </c>
      <c r="F54" s="41">
        <v>200000</v>
      </c>
      <c r="G54" s="42">
        <v>175</v>
      </c>
      <c r="H54" s="42" t="s">
        <v>12</v>
      </c>
      <c r="I54" s="55">
        <f t="shared" si="4"/>
        <v>0</v>
      </c>
      <c r="J54" s="55">
        <f t="shared" si="9"/>
        <v>35000000</v>
      </c>
      <c r="K54" s="16">
        <v>2025</v>
      </c>
    </row>
    <row r="55" spans="3:11" x14ac:dyDescent="0.45">
      <c r="C55" s="22" t="s">
        <v>75</v>
      </c>
      <c r="D55" s="7"/>
      <c r="E55" s="7"/>
      <c r="F55" s="41"/>
      <c r="G55" s="42"/>
      <c r="H55" s="42"/>
      <c r="I55" s="55"/>
      <c r="J55" s="55"/>
      <c r="K55" s="16">
        <v>2025</v>
      </c>
    </row>
    <row r="56" spans="3:11" x14ac:dyDescent="0.45">
      <c r="C56" s="7" t="s">
        <v>56</v>
      </c>
      <c r="D56" s="7"/>
      <c r="E56" s="7"/>
      <c r="F56" s="41"/>
      <c r="G56" s="42"/>
      <c r="H56" s="42"/>
      <c r="I56" s="55">
        <f t="shared" si="4"/>
        <v>0</v>
      </c>
      <c r="J56" s="55">
        <f t="shared" si="9"/>
        <v>0</v>
      </c>
      <c r="K56" s="16">
        <v>2025</v>
      </c>
    </row>
    <row r="57" spans="3:11" x14ac:dyDescent="0.45">
      <c r="C57" s="7" t="s">
        <v>57</v>
      </c>
      <c r="D57" s="7"/>
      <c r="E57" s="10"/>
      <c r="F57" s="41"/>
      <c r="G57" s="42"/>
      <c r="H57" s="42"/>
      <c r="I57" s="55">
        <f t="shared" si="4"/>
        <v>0</v>
      </c>
      <c r="J57" s="55">
        <f t="shared" si="9"/>
        <v>0</v>
      </c>
      <c r="K57" s="16">
        <v>2025</v>
      </c>
    </row>
    <row r="58" spans="3:11" x14ac:dyDescent="0.45">
      <c r="C58" s="1" t="s">
        <v>58</v>
      </c>
      <c r="D58" s="7"/>
      <c r="E58" s="10"/>
      <c r="F58" s="41"/>
      <c r="G58" s="42"/>
      <c r="H58" s="42"/>
      <c r="I58" s="55">
        <f t="shared" si="4"/>
        <v>0</v>
      </c>
      <c r="J58" s="55">
        <f t="shared" si="8"/>
        <v>0</v>
      </c>
      <c r="K58" s="16">
        <v>2025</v>
      </c>
    </row>
    <row r="59" spans="3:11" ht="12.6" thickBot="1" x14ac:dyDescent="0.5">
      <c r="C59" s="9" t="s">
        <v>59</v>
      </c>
      <c r="D59" s="9"/>
      <c r="E59" s="21"/>
      <c r="F59" s="45"/>
      <c r="G59" s="46"/>
      <c r="H59" s="46"/>
      <c r="I59" s="58">
        <f t="shared" si="4"/>
        <v>0</v>
      </c>
      <c r="J59" s="58">
        <f t="shared" ref="J59" si="10">IF(E59="非該当",F59*G59,0)</f>
        <v>0</v>
      </c>
      <c r="K59" s="18">
        <v>2025</v>
      </c>
    </row>
    <row r="60" spans="3:11" ht="12.6" customHeight="1" x14ac:dyDescent="0.45">
      <c r="E60" s="61"/>
      <c r="F60" s="62"/>
      <c r="G60" s="63"/>
      <c r="H60" s="63"/>
      <c r="I60" s="64"/>
      <c r="J60" s="64"/>
    </row>
    <row r="61" spans="3:11" ht="12.6" customHeight="1" x14ac:dyDescent="0.45">
      <c r="H61" s="65" t="s">
        <v>70</v>
      </c>
      <c r="I61" s="49">
        <f>SUM(I16:I60)</f>
        <v>0</v>
      </c>
      <c r="J61" s="49">
        <f>SUM(J16:J60)</f>
        <v>82600000</v>
      </c>
    </row>
    <row r="62" spans="3:11" x14ac:dyDescent="0.45">
      <c r="H62" s="59" t="s">
        <v>67</v>
      </c>
      <c r="I62" s="32">
        <f>SUMIF(K16:K59,2023,I16:I59)</f>
        <v>0</v>
      </c>
    </row>
    <row r="63" spans="3:11" x14ac:dyDescent="0.45">
      <c r="H63" s="59" t="s">
        <v>68</v>
      </c>
      <c r="I63" s="32">
        <f>SUMIF(K16:K59,2024,I16:I59)</f>
        <v>0</v>
      </c>
    </row>
    <row r="64" spans="3:11" x14ac:dyDescent="0.45">
      <c r="H64" s="59" t="s">
        <v>69</v>
      </c>
      <c r="I64" s="32">
        <f>SUMIF(K16:K59,2024,I16:I59)</f>
        <v>0</v>
      </c>
    </row>
    <row r="66" spans="8:9" x14ac:dyDescent="0.45">
      <c r="H66" s="59" t="s">
        <v>25</v>
      </c>
      <c r="I66" s="32">
        <f>I61-I12</f>
        <v>-40000000</v>
      </c>
    </row>
  </sheetData>
  <phoneticPr fontId="3"/>
  <pageMargins left="0.39370078740157483" right="0.39370078740157483" top="0.39370078740157483" bottom="0.39370078740157483" header="0.31496062992125984" footer="0.31496062992125984"/>
  <pageSetup paperSize="8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様式８</vt:lpstr>
      <vt:lpstr>様式８!Print_Area</vt:lpstr>
    </vt:vector>
  </TitlesOfParts>
  <Company>福山市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福山市</dc:creator>
  <cp:lastModifiedBy>福山市</cp:lastModifiedBy>
  <cp:lastPrinted>2023-09-04T10:52:12Z</cp:lastPrinted>
  <dcterms:created xsi:type="dcterms:W3CDTF">2023-08-24T15:19:47Z</dcterms:created>
  <dcterms:modified xsi:type="dcterms:W3CDTF">2023-09-04T10:52:15Z</dcterms:modified>
</cp:coreProperties>
</file>